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転職活動ガントチャート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<sst xmlns="http://schemas.openxmlformats.org/spreadsheetml/2006/main" count="72" uniqueCount="72">
  <si>
    <r>
      <rPr>
        <b val="true"/>
        <sz val="18"/>
        <color rgb="FFFFFFFF"/>
        <rFont val="Noto Sans CJK SC"/>
        <family val="2"/>
      </rPr>
      <t xml:space="preserve">【</t>
    </r>
    <r>
      <rPr>
        <b val="true"/>
        <sz val="18"/>
        <color rgb="FFFFFFFF"/>
        <rFont val="Cambria"/>
        <family val="0"/>
        <charset val="1"/>
      </rPr>
      <t xml:space="preserve">20</t>
    </r>
    <r>
      <rPr>
        <b val="true"/>
        <sz val="18"/>
        <color rgb="FFFFFFFF"/>
        <rFont val="Noto Sans CJK SC"/>
        <family val="2"/>
      </rPr>
      <t xml:space="preserve">代の転職活動】ガントチャート</t>
    </r>
  </si>
  <si>
    <r>
      <rPr>
        <b val="true"/>
        <sz val="12"/>
        <rFont val="Noto Sans CJK SC"/>
        <family val="2"/>
      </rPr>
      <t xml:space="preserve">転職活動開始日</t>
    </r>
    <r>
      <rPr>
        <b val="true"/>
        <sz val="12"/>
        <rFont val="Cambria"/>
        <family val="0"/>
        <charset val="1"/>
      </rPr>
      <t xml:space="preserve">:</t>
    </r>
  </si>
  <si>
    <r>
      <rPr>
        <b val="true"/>
        <sz val="12"/>
        <rFont val="Noto Sans CJK SC"/>
        <family val="2"/>
      </rPr>
      <t xml:space="preserve">目標完了日</t>
    </r>
    <r>
      <rPr>
        <b val="true"/>
        <sz val="12"/>
        <rFont val="Cambria"/>
        <family val="0"/>
        <charset val="1"/>
      </rPr>
      <t xml:space="preserve">:</t>
    </r>
  </si>
  <si>
    <t xml:space="preserve">ステップ</t>
  </si>
  <si>
    <t xml:space="preserve">タスク</t>
  </si>
  <si>
    <r>
      <rPr>
        <b val="true"/>
        <sz val="11"/>
        <color rgb="FFFFFFFF"/>
        <rFont val="Noto Sans CJK SC"/>
        <family val="2"/>
      </rPr>
      <t xml:space="preserve">期間</t>
    </r>
    <r>
      <rPr>
        <b val="true"/>
        <sz val="11"/>
        <color rgb="FFFFFFFF"/>
        <rFont val="Cambria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)</t>
    </r>
  </si>
  <si>
    <t xml:space="preserve">開始日</t>
  </si>
  <si>
    <t xml:space="preserve">終了日</t>
  </si>
  <si>
    <r>
      <rPr>
        <b val="true"/>
        <sz val="11"/>
        <color rgb="FFFFFFFF"/>
        <rFont val="Noto Sans CJK SC"/>
        <family val="2"/>
      </rPr>
      <t xml:space="preserve">進捗</t>
    </r>
    <r>
      <rPr>
        <b val="true"/>
        <sz val="11"/>
        <color rgb="FFFFFFFF"/>
        <rFont val="Cambria"/>
        <family val="0"/>
        <charset val="1"/>
      </rPr>
      <t xml:space="preserve">(%)</t>
    </r>
  </si>
  <si>
    <t xml:space="preserve">完了</t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</si>
  <si>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1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</si>
  <si>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2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</si>
  <si>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3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</si>
  <si>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4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</si>
  <si>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5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</si>
  <si>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6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</si>
  <si>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7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</si>
  <si>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8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</si>
  <si>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9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</si>
  <si>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10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</si>
  <si>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11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</si>
  <si>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12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</si>
  <si>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13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</si>
  <si>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14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</si>
  <si>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15</t>
    </r>
  </si>
  <si>
    <r>
      <rPr>
        <b val="true"/>
        <sz val="11"/>
        <color rgb="FFFFFFFF"/>
        <rFont val="Noto Sans CJK SC"/>
        <family val="2"/>
      </rPr>
      <t xml:space="preserve">週</t>
    </r>
    <r>
      <rPr>
        <b val="true"/>
        <sz val="11"/>
        <color rgb="FFFFFFFF"/>
        <rFont val="Cambria"/>
        <family val="0"/>
        <charset val="1"/>
      </rPr>
      <t xml:space="preserve">16</t>
    </r>
  </si>
  <si>
    <r>
      <rPr>
        <b val="true"/>
        <sz val="10"/>
        <rFont val="Noto Sans CJK SC"/>
        <family val="2"/>
      </rPr>
      <t xml:space="preserve">ステップ</t>
    </r>
    <r>
      <rPr>
        <b val="true"/>
        <sz val="10"/>
        <rFont val="Cambria"/>
        <family val="0"/>
        <charset val="1"/>
      </rPr>
      <t xml:space="preserve">1
</t>
    </r>
    <r>
      <rPr>
        <b val="true"/>
        <sz val="10"/>
        <rFont val="Noto Sans CJK SC"/>
        <family val="2"/>
      </rPr>
      <t xml:space="preserve">自己分析</t>
    </r>
  </si>
  <si>
    <t xml:space="preserve">過去の経験を書き出す</t>
  </si>
  <si>
    <t xml:space="preserve">好き・嫌い、得意・苦手をリスト化</t>
  </si>
  <si>
    <t xml:space="preserve">客観的な意見を聞く</t>
  </si>
  <si>
    <r>
      <rPr>
        <sz val="11"/>
        <color theme="1"/>
        <rFont val="Calibri"/>
        <family val="2"/>
        <charset val="1"/>
      </rPr>
      <t xml:space="preserve">Will-Can-Must</t>
    </r>
    <r>
      <rPr>
        <sz val="11"/>
        <color theme="1"/>
        <rFont val="Noto Sans CJK SC"/>
        <family val="2"/>
      </rPr>
      <t xml:space="preserve">で思考整理</t>
    </r>
  </si>
  <si>
    <r>
      <rPr>
        <b val="true"/>
        <sz val="10"/>
        <rFont val="Noto Sans CJK SC"/>
        <family val="2"/>
      </rPr>
      <t xml:space="preserve">ステップ</t>
    </r>
    <r>
      <rPr>
        <b val="true"/>
        <sz val="10"/>
        <rFont val="Cambria"/>
        <family val="0"/>
        <charset val="1"/>
      </rPr>
      <t xml:space="preserve">2
</t>
    </r>
    <r>
      <rPr>
        <b val="true"/>
        <sz val="10"/>
        <rFont val="Noto Sans CJK SC"/>
        <family val="2"/>
      </rPr>
      <t xml:space="preserve">キャリアの棚卸し</t>
    </r>
  </si>
  <si>
    <t xml:space="preserve">業務内容と実績を書き出す</t>
  </si>
  <si>
    <t xml:space="preserve">身についたスキルをリスト化</t>
  </si>
  <si>
    <t xml:space="preserve">興味のある業界・職種を調査</t>
  </si>
  <si>
    <t xml:space="preserve">転職理由をポジティブに言語化</t>
  </si>
  <si>
    <r>
      <rPr>
        <b val="true"/>
        <sz val="10"/>
        <rFont val="Noto Sans CJK SC"/>
        <family val="2"/>
      </rPr>
      <t xml:space="preserve">ステップ</t>
    </r>
    <r>
      <rPr>
        <b val="true"/>
        <sz val="10"/>
        <rFont val="Cambria"/>
        <family val="0"/>
        <charset val="1"/>
      </rPr>
      <t xml:space="preserve">3
</t>
    </r>
    <r>
      <rPr>
        <b val="true"/>
        <sz val="10"/>
        <rFont val="Noto Sans CJK SC"/>
        <family val="2"/>
      </rPr>
      <t xml:space="preserve">情報収集・企業研究</t>
    </r>
  </si>
  <si>
    <t xml:space="preserve">転職サイトに登録</t>
  </si>
  <si>
    <t xml:space="preserve">転職エージェントに相談</t>
  </si>
  <si>
    <t xml:space="preserve">口コミサイトを確認</t>
  </si>
  <si>
    <r>
      <rPr>
        <sz val="11"/>
        <color theme="1"/>
        <rFont val="Noto Sans CJK SC"/>
        <family val="2"/>
      </rPr>
      <t xml:space="preserve">企業</t>
    </r>
    <r>
      <rPr>
        <sz val="11"/>
        <color theme="1"/>
        <rFont val="Calibri"/>
        <family val="2"/>
        <charset val="1"/>
      </rPr>
      <t xml:space="preserve">HP</t>
    </r>
    <r>
      <rPr>
        <sz val="11"/>
        <color theme="1"/>
        <rFont val="Noto Sans CJK SC"/>
        <family val="2"/>
      </rPr>
      <t xml:space="preserve">・</t>
    </r>
    <r>
      <rPr>
        <sz val="11"/>
        <color theme="1"/>
        <rFont val="Calibri"/>
        <family val="2"/>
        <charset val="1"/>
      </rPr>
      <t xml:space="preserve">SNS</t>
    </r>
    <r>
      <rPr>
        <sz val="11"/>
        <color theme="1"/>
        <rFont val="Noto Sans CJK SC"/>
        <family val="2"/>
      </rPr>
      <t xml:space="preserve">をチェック</t>
    </r>
  </si>
  <si>
    <t xml:space="preserve">業界動向を調査</t>
  </si>
  <si>
    <r>
      <rPr>
        <b val="true"/>
        <sz val="10"/>
        <rFont val="Noto Sans CJK SC"/>
        <family val="2"/>
      </rPr>
      <t xml:space="preserve">ステップ</t>
    </r>
    <r>
      <rPr>
        <b val="true"/>
        <sz val="10"/>
        <rFont val="Cambria"/>
        <family val="0"/>
        <charset val="1"/>
      </rPr>
      <t xml:space="preserve">4
</t>
    </r>
    <r>
      <rPr>
        <b val="true"/>
        <sz val="10"/>
        <rFont val="Noto Sans CJK SC"/>
        <family val="2"/>
      </rPr>
      <t xml:space="preserve">応募書類作成</t>
    </r>
  </si>
  <si>
    <t xml:space="preserve">履歴書を作成</t>
  </si>
  <si>
    <r>
      <rPr>
        <sz val="11"/>
        <color theme="1"/>
        <rFont val="Noto Sans CJK SC"/>
        <family val="2"/>
      </rPr>
      <t xml:space="preserve">職務経歴書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Noto Sans CJK SC"/>
        <family val="2"/>
      </rPr>
      <t xml:space="preserve">基本</t>
    </r>
    <r>
      <rPr>
        <sz val="11"/>
        <color theme="1"/>
        <rFont val="Calibri"/>
        <family val="2"/>
        <charset val="1"/>
      </rPr>
      <t xml:space="preserve">)</t>
    </r>
    <r>
      <rPr>
        <sz val="11"/>
        <color theme="1"/>
        <rFont val="Noto Sans CJK SC"/>
        <family val="2"/>
      </rPr>
      <t xml:space="preserve">を作成</t>
    </r>
  </si>
  <si>
    <r>
      <rPr>
        <sz val="11"/>
        <color theme="1"/>
        <rFont val="Noto Sans CJK SC"/>
        <family val="2"/>
      </rPr>
      <t xml:space="preserve">自己</t>
    </r>
    <r>
      <rPr>
        <sz val="11"/>
        <color theme="1"/>
        <rFont val="Calibri"/>
        <family val="2"/>
        <charset val="1"/>
      </rPr>
      <t xml:space="preserve">PR</t>
    </r>
    <r>
      <rPr>
        <sz val="11"/>
        <color theme="1"/>
        <rFont val="Noto Sans CJK SC"/>
        <family val="2"/>
      </rPr>
      <t xml:space="preserve">・志望動機をカスタマイズ</t>
    </r>
  </si>
  <si>
    <t xml:space="preserve">エージェントに添削依頼</t>
  </si>
  <si>
    <r>
      <rPr>
        <b val="true"/>
        <sz val="10"/>
        <rFont val="Noto Sans CJK SC"/>
        <family val="2"/>
      </rPr>
      <t xml:space="preserve">ステップ</t>
    </r>
    <r>
      <rPr>
        <b val="true"/>
        <sz val="10"/>
        <rFont val="Cambria"/>
        <family val="0"/>
        <charset val="1"/>
      </rPr>
      <t xml:space="preserve">5
</t>
    </r>
    <r>
      <rPr>
        <b val="true"/>
        <sz val="10"/>
        <rFont val="Noto Sans CJK SC"/>
        <family val="2"/>
      </rPr>
      <t xml:space="preserve">求人応募</t>
    </r>
  </si>
  <si>
    <t xml:space="preserve">応募企業リストを作成</t>
  </si>
  <si>
    <r>
      <rPr>
        <sz val="11"/>
        <color theme="1"/>
        <rFont val="Noto Sans CJK SC"/>
        <family val="2"/>
      </rPr>
      <t xml:space="preserve">週</t>
    </r>
    <r>
      <rPr>
        <sz val="11"/>
        <color theme="1"/>
        <rFont val="Calibri"/>
        <family val="2"/>
        <charset val="1"/>
      </rPr>
      <t xml:space="preserve">5-10</t>
    </r>
    <r>
      <rPr>
        <sz val="11"/>
        <color theme="1"/>
        <rFont val="Noto Sans CJK SC"/>
        <family val="2"/>
      </rPr>
      <t xml:space="preserve">社のペースで応募開始</t>
    </r>
  </si>
  <si>
    <t xml:space="preserve">書類選考結果の管理</t>
  </si>
  <si>
    <r>
      <rPr>
        <b val="true"/>
        <sz val="10"/>
        <rFont val="Noto Sans CJK SC"/>
        <family val="2"/>
      </rPr>
      <t xml:space="preserve">ステップ</t>
    </r>
    <r>
      <rPr>
        <b val="true"/>
        <sz val="10"/>
        <rFont val="Cambria"/>
        <family val="0"/>
        <charset val="1"/>
      </rPr>
      <t xml:space="preserve">6
</t>
    </r>
    <r>
      <rPr>
        <b val="true"/>
        <sz val="10"/>
        <rFont val="Noto Sans CJK SC"/>
        <family val="2"/>
      </rPr>
      <t xml:space="preserve">面接対策・実践</t>
    </r>
  </si>
  <si>
    <t xml:space="preserve">よくある質問への回答準備</t>
  </si>
  <si>
    <t xml:space="preserve">企業理念・事業内容の再確認</t>
  </si>
  <si>
    <r>
      <rPr>
        <sz val="11"/>
        <color theme="1"/>
        <rFont val="Noto Sans CJK SC"/>
        <family val="2"/>
      </rPr>
      <t xml:space="preserve">逆質問を</t>
    </r>
    <r>
      <rPr>
        <sz val="11"/>
        <color theme="1"/>
        <rFont val="Calibri"/>
        <family val="2"/>
        <charset val="1"/>
      </rPr>
      <t xml:space="preserve">5</t>
    </r>
    <r>
      <rPr>
        <sz val="11"/>
        <color theme="1"/>
        <rFont val="Noto Sans CJK SC"/>
        <family val="2"/>
      </rPr>
      <t xml:space="preserve">つ以上用意</t>
    </r>
  </si>
  <si>
    <t xml:space="preserve">模擬面接で練習</t>
  </si>
  <si>
    <r>
      <rPr>
        <sz val="11"/>
        <color theme="1"/>
        <rFont val="Calibri"/>
        <family val="2"/>
        <charset val="1"/>
      </rPr>
      <t xml:space="preserve">1</t>
    </r>
    <r>
      <rPr>
        <sz val="11"/>
        <color theme="1"/>
        <rFont val="Noto Sans CJK SC"/>
        <family val="2"/>
      </rPr>
      <t xml:space="preserve">次面接対応</t>
    </r>
  </si>
  <si>
    <r>
      <rPr>
        <sz val="11"/>
        <color theme="1"/>
        <rFont val="Calibri"/>
        <family val="2"/>
        <charset val="1"/>
      </rPr>
      <t xml:space="preserve">2</t>
    </r>
    <r>
      <rPr>
        <sz val="11"/>
        <color theme="1"/>
        <rFont val="Noto Sans CJK SC"/>
        <family val="2"/>
      </rPr>
      <t xml:space="preserve">次・最終面接対応</t>
    </r>
  </si>
  <si>
    <r>
      <rPr>
        <b val="true"/>
        <sz val="10"/>
        <rFont val="Noto Sans CJK SC"/>
        <family val="2"/>
      </rPr>
      <t xml:space="preserve">ステップ</t>
    </r>
    <r>
      <rPr>
        <b val="true"/>
        <sz val="10"/>
        <rFont val="Cambria"/>
        <family val="0"/>
        <charset val="1"/>
      </rPr>
      <t xml:space="preserve">7
</t>
    </r>
    <r>
      <rPr>
        <b val="true"/>
        <sz val="10"/>
        <rFont val="Noto Sans CJK SC"/>
        <family val="2"/>
      </rPr>
      <t xml:space="preserve">内定・条件交渉</t>
    </r>
  </si>
  <si>
    <t xml:space="preserve">労働条件通知書の精査</t>
  </si>
  <si>
    <t xml:space="preserve">必要に応じて条件交渉</t>
  </si>
  <si>
    <t xml:space="preserve">内定承諾の意思を伝える</t>
  </si>
  <si>
    <r>
      <rPr>
        <b val="true"/>
        <sz val="10"/>
        <rFont val="Noto Sans CJK SC"/>
        <family val="2"/>
      </rPr>
      <t xml:space="preserve">ステップ</t>
    </r>
    <r>
      <rPr>
        <b val="true"/>
        <sz val="10"/>
        <rFont val="Cambria"/>
        <family val="0"/>
        <charset val="1"/>
      </rPr>
      <t xml:space="preserve">8
</t>
    </r>
    <r>
      <rPr>
        <b val="true"/>
        <sz val="10"/>
        <rFont val="Noto Sans CJK SC"/>
        <family val="2"/>
      </rPr>
      <t xml:space="preserve">円満退職・引継ぎ</t>
    </r>
  </si>
  <si>
    <t xml:space="preserve">直属の上司に退職意思を伝える</t>
  </si>
  <si>
    <t xml:space="preserve">退職願を提出</t>
  </si>
  <si>
    <t xml:space="preserve">後任者への引継ぎを実施</t>
  </si>
  <si>
    <t xml:space="preserve">関係各所への挨拶回り</t>
  </si>
  <si>
    <r>
      <rPr>
        <i val="true"/>
        <sz val="10"/>
        <rFont val="Noto Sans CJK SC"/>
        <family val="2"/>
      </rPr>
      <t xml:space="preserve">【使い方】 </t>
    </r>
    <r>
      <rPr>
        <i val="true"/>
        <sz val="10"/>
        <rFont val="Cambria"/>
        <family val="0"/>
        <charset val="1"/>
      </rPr>
      <t xml:space="preserve">1. </t>
    </r>
    <r>
      <rPr>
        <i val="true"/>
        <sz val="10"/>
        <rFont val="Noto Sans CJK SC"/>
        <family val="2"/>
      </rPr>
      <t xml:space="preserve">上部の「転職活動開始日」（黄色セル）を変更してください  </t>
    </r>
    <r>
      <rPr>
        <i val="true"/>
        <sz val="10"/>
        <rFont val="Cambria"/>
        <family val="0"/>
        <charset val="1"/>
      </rPr>
      <t xml:space="preserve">2. </t>
    </r>
    <r>
      <rPr>
        <i val="true"/>
        <sz val="10"/>
        <rFont val="Noto Sans CJK SC"/>
        <family val="2"/>
      </rPr>
      <t xml:space="preserve">各タスクの「進捗</t>
    </r>
    <r>
      <rPr>
        <i val="true"/>
        <sz val="10"/>
        <rFont val="Cambria"/>
        <family val="0"/>
        <charset val="1"/>
      </rPr>
      <t xml:space="preserve">(%)</t>
    </r>
    <r>
      <rPr>
        <i val="true"/>
        <sz val="10"/>
        <rFont val="Noto Sans CJK SC"/>
        <family val="2"/>
      </rPr>
      <t xml:space="preserve">」を</t>
    </r>
    <r>
      <rPr>
        <i val="true"/>
        <sz val="10"/>
        <rFont val="Cambria"/>
        <family val="0"/>
        <charset val="1"/>
      </rPr>
      <t xml:space="preserve">0%</t>
    </r>
    <r>
      <rPr>
        <i val="true"/>
        <sz val="10"/>
        <rFont val="Noto Sans CJK SC"/>
        <family val="2"/>
      </rPr>
      <t xml:space="preserve">～</t>
    </r>
    <r>
      <rPr>
        <i val="true"/>
        <sz val="10"/>
        <rFont val="Cambria"/>
        <family val="0"/>
        <charset val="1"/>
      </rPr>
      <t xml:space="preserve">100%</t>
    </r>
    <r>
      <rPr>
        <i val="true"/>
        <sz val="10"/>
        <rFont val="Noto Sans CJK SC"/>
        <family val="2"/>
      </rPr>
      <t xml:space="preserve">で入力してください  </t>
    </r>
    <r>
      <rPr>
        <i val="true"/>
        <sz val="10"/>
        <rFont val="Cambria"/>
        <family val="0"/>
        <charset val="1"/>
      </rPr>
      <t xml:space="preserve">3. 100%</t>
    </r>
    <r>
      <rPr>
        <i val="true"/>
        <sz val="10"/>
        <rFont val="Noto Sans CJK SC"/>
        <family val="2"/>
      </rPr>
      <t xml:space="preserve">になると「完了」列に✓が表示されます</t>
    </r>
  </si>
  <si>
    <t xml:space="preserve">【重要】青字のセル（期間・進捗率）は自由に変更できます。開始日を変更すると全体のスケジュールが自動調整されます。</t>
  </si>
  <si>
    <r>
      <rPr>
        <b val="true"/>
        <sz val="11"/>
        <rFont val="Noto Sans CJK SC"/>
        <family val="2"/>
      </rPr>
      <t xml:space="preserve">全体進捗</t>
    </r>
    <r>
      <rPr>
        <b val="true"/>
        <sz val="11"/>
        <rFont val="Cambria"/>
        <family val="0"/>
        <charset val="1"/>
      </rPr>
      <t xml:space="preserve">:</t>
    </r>
  </si>
  <si>
    <r>
      <rPr>
        <b val="true"/>
        <sz val="11"/>
        <rFont val="Noto Sans CJK SC"/>
        <family val="2"/>
      </rPr>
      <t xml:space="preserve">完了タスク数</t>
    </r>
    <r>
      <rPr>
        <b val="true"/>
        <sz val="11"/>
        <rFont val="Cambria"/>
        <family val="0"/>
        <charset val="1"/>
      </rPr>
      <t xml:space="preserve">:</t>
    </r>
  </si>
  <si>
    <t xml:space="preserve">/ 33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</si>
</sst>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%"/>
    <numFmt numFmtId="167" formatCode="General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Noto Sans CJK SC"/>
      <family val="2"/>
    </font>
    <font>
      <b val="true"/>
      <sz val="18"/>
      <color rgb="FFFFFFFF"/>
      <name val="Cambria"/>
      <family val="0"/>
      <charset val="1"/>
    </font>
    <font>
      <b val="true"/>
      <sz val="12"/>
      <name val="Noto Sans CJK SC"/>
      <family val="2"/>
    </font>
    <font>
      <b val="true"/>
      <sz val="12"/>
      <name val="Cambria"/>
      <family val="0"/>
      <charset val="1"/>
    </font>
    <font>
      <sz val="12"/>
      <color rgb="FF0000FF"/>
      <name val="Cambria"/>
      <family val="0"/>
      <charset val="1"/>
    </font>
    <font>
      <sz val="12"/>
      <name val="Cambria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color rgb="FFFFFFFF"/>
      <name val="Cambria"/>
      <family val="0"/>
      <charset val="1"/>
    </font>
    <font>
      <b val="true"/>
      <sz val="10"/>
      <name val="Noto Sans CJK SC"/>
      <family val="2"/>
    </font>
    <font>
      <b val="true"/>
      <sz val="10"/>
      <name val="Cambria"/>
      <family val="0"/>
      <charset val="1"/>
    </font>
    <font>
      <sz val="11"/>
      <color theme="1"/>
      <name val="Noto Sans CJK SC"/>
      <family val="2"/>
    </font>
    <font>
      <sz val="11"/>
      <color rgb="FF0000FF"/>
      <name val="Cambria"/>
      <family val="0"/>
      <charset val="1"/>
    </font>
    <font>
      <b val="true"/>
      <sz val="11"/>
      <color rgb="FF0000FF"/>
      <name val="Cambria"/>
      <family val="0"/>
      <charset val="1"/>
    </font>
    <font>
      <b val="true"/>
      <sz val="14"/>
      <color rgb="FF70AD47"/>
      <name val="Cambria"/>
      <family val="0"/>
      <charset val="1"/>
    </font>
    <font>
      <i val="true"/>
      <sz val="10"/>
      <name val="Noto Sans CJK SC"/>
      <family val="2"/>
    </font>
    <font>
      <i val="true"/>
      <sz val="10"/>
      <name val="Cambria"/>
      <family val="0"/>
      <charset val="1"/>
    </font>
    <font>
      <i val="true"/>
      <sz val="10"/>
      <color rgb="FF0000FF"/>
      <name val="Noto Sans CJK SC"/>
      <family val="2"/>
    </font>
    <font>
      <b val="true"/>
      <sz val="11"/>
      <name val="Noto Sans CJK SC"/>
      <family val="2"/>
    </font>
    <font>
      <b val="true"/>
      <sz val="11"/>
      <name val="Cambria"/>
      <family val="0"/>
      <charset val="1"/>
    </font>
    <font>
      <b val="true"/>
      <sz val="11"/>
      <color rgb="FF70AD47"/>
      <name val="Cambria"/>
      <family val="0"/>
      <charset val="1"/>
    </font>
    <font>
      <sz val="11"/>
      <name val="Cambria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D9E1F2"/>
        <bgColor rgb="FFE7E6E6"/>
      </patternFill>
    </fill>
    <fill>
      <patternFill patternType="solid">
        <fgColor rgb="FFE7E6E6"/>
        <bgColor rgb="FFD9E1F2"/>
      </patternFill>
    </fill>
    <fill>
      <patternFill patternType="solid">
        <fgColor rgb="FF70AD47"/>
        <bgColor rgb="FF339966"/>
      </patternFill>
    </fill>
    <fill>
      <patternFill patternType="solid">
        <fgColor rgb="FFBDD7EE"/>
        <bgColor rgb="FFD9E1F2"/>
      </patternFill>
    </fill>
    <fill>
      <patternFill patternType="solid">
        <fgColor rgb="FFFFF2CC"/>
        <bgColor rgb="FFE7E6E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9E1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35"/>
    <col collapsed="false" customWidth="true" hidden="false" outlineLevel="0" max="3" min="3" style="0" width="10"/>
    <col collapsed="false" customWidth="true" hidden="false" outlineLevel="0" max="5" min="4" style="0" width="12"/>
    <col collapsed="false" customWidth="true" hidden="false" outlineLevel="0" max="6" min="6" style="0" width="10"/>
    <col collapsed="false" customWidth="true" hidden="false" outlineLevel="0" max="7" min="7" style="0" width="8"/>
    <col collapsed="false" customWidth="true" hidden="false" outlineLevel="0" max="23" min="8" style="0" width="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customFormat="false" ht="19.4" hidden="false" customHeight="false" outlineLevel="0" collapsed="false">
      <c r="A3" s="2" t="s">
        <v>1</v>
      </c>
      <c r="B3" s="3" t="n">
        <v>45933</v>
      </c>
      <c r="D3" s="2" t="s">
        <v>2</v>
      </c>
      <c r="E3" s="4" t="n">
        <f aca="false">B3+90</f>
        <v>46023</v>
      </c>
    </row>
    <row r="5" customFormat="false" ht="30.55" hidden="false" customHeight="fals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</row>
    <row r="6" customFormat="false" ht="17.35" hidden="false" customHeight="true" outlineLevel="0" collapsed="false">
      <c r="A6" s="6" t="s">
        <v>26</v>
      </c>
      <c r="B6" s="7" t="s">
        <v>27</v>
      </c>
      <c r="C6" s="8" t="n">
        <v>0.5</v>
      </c>
      <c r="D6" s="9" t="n">
        <f aca="false">$B$3+0</f>
        <v>45933</v>
      </c>
      <c r="E6" s="9" t="n">
        <f aca="false">D6+C6*7</f>
        <v>45936.5</v>
      </c>
      <c r="F6" s="10" t="n">
        <v>0</v>
      </c>
      <c r="G6" s="11" t="str">
        <f aca="false">IF(F6=1,"✓","")</f>
        <v/>
      </c>
      <c r="H6" s="1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customFormat="false" ht="17.35" hidden="false" customHeight="false" outlineLevel="0" collapsed="false">
      <c r="A7" s="6"/>
      <c r="B7" s="7" t="s">
        <v>28</v>
      </c>
      <c r="C7" s="8" t="n">
        <v>0.5</v>
      </c>
      <c r="D7" s="9" t="n">
        <f aca="false">$B$3+0</f>
        <v>45933</v>
      </c>
      <c r="E7" s="9" t="n">
        <f aca="false">D7+C7*7</f>
        <v>45936.5</v>
      </c>
      <c r="F7" s="10" t="n">
        <v>0</v>
      </c>
      <c r="G7" s="11" t="str">
        <f aca="false">IF(F7=1,"✓","")</f>
        <v/>
      </c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customFormat="false" ht="17.35" hidden="false" customHeight="false" outlineLevel="0" collapsed="false">
      <c r="A8" s="6"/>
      <c r="B8" s="7" t="s">
        <v>29</v>
      </c>
      <c r="C8" s="8" t="n">
        <v>0.5</v>
      </c>
      <c r="D8" s="9" t="n">
        <f aca="false">$B$3+0</f>
        <v>45933</v>
      </c>
      <c r="E8" s="9" t="n">
        <f aca="false">D8+C8*7</f>
        <v>45936.5</v>
      </c>
      <c r="F8" s="10" t="n">
        <v>0</v>
      </c>
      <c r="G8" s="11" t="str">
        <f aca="false">IF(F8=1,"✓","")</f>
        <v/>
      </c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customFormat="false" ht="17.35" hidden="false" customHeight="false" outlineLevel="0" collapsed="false">
      <c r="A9" s="6"/>
      <c r="B9" s="14" t="s">
        <v>30</v>
      </c>
      <c r="C9" s="8" t="n">
        <v>0.5</v>
      </c>
      <c r="D9" s="9" t="n">
        <f aca="false">$B$3+0</f>
        <v>45933</v>
      </c>
      <c r="E9" s="9" t="n">
        <f aca="false">D9+C9*7</f>
        <v>45936.5</v>
      </c>
      <c r="F9" s="10" t="n">
        <v>0</v>
      </c>
      <c r="G9" s="11" t="str">
        <f aca="false">IF(F9=1,"✓","")</f>
        <v/>
      </c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customFormat="false" ht="17.35" hidden="false" customHeight="true" outlineLevel="0" collapsed="false">
      <c r="A10" s="6" t="s">
        <v>31</v>
      </c>
      <c r="B10" s="7" t="s">
        <v>32</v>
      </c>
      <c r="C10" s="8" t="n">
        <v>0.3</v>
      </c>
      <c r="D10" s="9" t="n">
        <f aca="false">$B$3+14</f>
        <v>45947</v>
      </c>
      <c r="E10" s="9" t="n">
        <f aca="false">D10+C10*7</f>
        <v>45949.1</v>
      </c>
      <c r="F10" s="10" t="n">
        <v>0</v>
      </c>
      <c r="G10" s="11" t="str">
        <f aca="false">IF(F10=1,"✓","")</f>
        <v/>
      </c>
      <c r="H10" s="13"/>
      <c r="I10" s="13"/>
      <c r="J10" s="1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customFormat="false" ht="17.35" hidden="false" customHeight="false" outlineLevel="0" collapsed="false">
      <c r="A11" s="6"/>
      <c r="B11" s="7" t="s">
        <v>33</v>
      </c>
      <c r="C11" s="8" t="n">
        <v>0.3</v>
      </c>
      <c r="D11" s="9" t="n">
        <f aca="false">$B$3+14</f>
        <v>45947</v>
      </c>
      <c r="E11" s="9" t="n">
        <f aca="false">D11+C11*7</f>
        <v>45949.1</v>
      </c>
      <c r="F11" s="10" t="n">
        <v>0</v>
      </c>
      <c r="G11" s="11" t="str">
        <f aca="false">IF(F11=1,"✓","")</f>
        <v/>
      </c>
      <c r="H11" s="13"/>
      <c r="I11" s="13"/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customFormat="false" ht="17.35" hidden="false" customHeight="false" outlineLevel="0" collapsed="false">
      <c r="A12" s="6"/>
      <c r="B12" s="7" t="s">
        <v>34</v>
      </c>
      <c r="C12" s="8" t="n">
        <v>0.3</v>
      </c>
      <c r="D12" s="9" t="n">
        <f aca="false">$B$3+14</f>
        <v>45947</v>
      </c>
      <c r="E12" s="9" t="n">
        <f aca="false">D12+C12*7</f>
        <v>45949.1</v>
      </c>
      <c r="F12" s="10" t="n">
        <v>0</v>
      </c>
      <c r="G12" s="11" t="str">
        <f aca="false">IF(F12=1,"✓","")</f>
        <v/>
      </c>
      <c r="H12" s="13"/>
      <c r="I12" s="13"/>
      <c r="J12" s="12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customFormat="false" ht="17.35" hidden="false" customHeight="false" outlineLevel="0" collapsed="false">
      <c r="A13" s="6"/>
      <c r="B13" s="7" t="s">
        <v>35</v>
      </c>
      <c r="C13" s="8" t="n">
        <v>0.3</v>
      </c>
      <c r="D13" s="9" t="n">
        <f aca="false">$B$3+14</f>
        <v>45947</v>
      </c>
      <c r="E13" s="9" t="n">
        <f aca="false">D13+C13*7</f>
        <v>45949.1</v>
      </c>
      <c r="F13" s="10" t="n">
        <v>0</v>
      </c>
      <c r="G13" s="11" t="str">
        <f aca="false">IF(F13=1,"✓","")</f>
        <v/>
      </c>
      <c r="H13" s="13"/>
      <c r="I13" s="13"/>
      <c r="J13" s="12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customFormat="false" ht="17.35" hidden="false" customHeight="true" outlineLevel="0" collapsed="false">
      <c r="A14" s="6" t="s">
        <v>36</v>
      </c>
      <c r="B14" s="7" t="s">
        <v>37</v>
      </c>
      <c r="C14" s="8" t="n">
        <v>0.3</v>
      </c>
      <c r="D14" s="9" t="n">
        <f aca="false">$B$3+21</f>
        <v>45954</v>
      </c>
      <c r="E14" s="9" t="n">
        <f aca="false">D14+C14*7</f>
        <v>45956.1</v>
      </c>
      <c r="F14" s="10" t="n">
        <v>0</v>
      </c>
      <c r="G14" s="11" t="str">
        <f aca="false">IF(F14=1,"✓","")</f>
        <v/>
      </c>
      <c r="H14" s="13"/>
      <c r="I14" s="13"/>
      <c r="J14" s="13"/>
      <c r="K14" s="12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customFormat="false" ht="17.35" hidden="false" customHeight="false" outlineLevel="0" collapsed="false">
      <c r="A15" s="6"/>
      <c r="B15" s="7" t="s">
        <v>38</v>
      </c>
      <c r="C15" s="8" t="n">
        <v>0.3</v>
      </c>
      <c r="D15" s="9" t="n">
        <f aca="false">$B$3+21</f>
        <v>45954</v>
      </c>
      <c r="E15" s="9" t="n">
        <f aca="false">D15+C15*7</f>
        <v>45956.1</v>
      </c>
      <c r="F15" s="10" t="n">
        <v>0</v>
      </c>
      <c r="G15" s="11" t="str">
        <f aca="false">IF(F15=1,"✓","")</f>
        <v/>
      </c>
      <c r="H15" s="13"/>
      <c r="I15" s="13"/>
      <c r="J15" s="13"/>
      <c r="K15" s="12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customFormat="false" ht="17.35" hidden="false" customHeight="false" outlineLevel="0" collapsed="false">
      <c r="A16" s="6"/>
      <c r="B16" s="7" t="s">
        <v>39</v>
      </c>
      <c r="C16" s="8" t="n">
        <v>0.5</v>
      </c>
      <c r="D16" s="9" t="n">
        <f aca="false">$B$3+21</f>
        <v>45954</v>
      </c>
      <c r="E16" s="9" t="n">
        <f aca="false">D16+C16*7</f>
        <v>45957.5</v>
      </c>
      <c r="F16" s="10" t="n">
        <v>0</v>
      </c>
      <c r="G16" s="11" t="str">
        <f aca="false">IF(F16=1,"✓","")</f>
        <v/>
      </c>
      <c r="H16" s="13"/>
      <c r="I16" s="13"/>
      <c r="J16" s="13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customFormat="false" ht="17.35" hidden="false" customHeight="false" outlineLevel="0" collapsed="false">
      <c r="A17" s="6"/>
      <c r="B17" s="7" t="s">
        <v>40</v>
      </c>
      <c r="C17" s="8" t="n">
        <v>0.5</v>
      </c>
      <c r="D17" s="9" t="n">
        <f aca="false">$B$3+21</f>
        <v>45954</v>
      </c>
      <c r="E17" s="9" t="n">
        <f aca="false">D17+C17*7</f>
        <v>45957.5</v>
      </c>
      <c r="F17" s="10" t="n">
        <v>0</v>
      </c>
      <c r="G17" s="11" t="str">
        <f aca="false">IF(F17=1,"✓","")</f>
        <v/>
      </c>
      <c r="H17" s="13"/>
      <c r="I17" s="13"/>
      <c r="J17" s="13"/>
      <c r="K17" s="1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customFormat="false" ht="17.35" hidden="false" customHeight="false" outlineLevel="0" collapsed="false">
      <c r="A18" s="6"/>
      <c r="B18" s="7" t="s">
        <v>41</v>
      </c>
      <c r="C18" s="8" t="n">
        <v>0.5</v>
      </c>
      <c r="D18" s="9" t="n">
        <f aca="false">$B$3+21</f>
        <v>45954</v>
      </c>
      <c r="E18" s="9" t="n">
        <f aca="false">D18+C18*7</f>
        <v>45957.5</v>
      </c>
      <c r="F18" s="10" t="n">
        <v>0</v>
      </c>
      <c r="G18" s="11" t="str">
        <f aca="false">IF(F18=1,"✓","")</f>
        <v/>
      </c>
      <c r="H18" s="13"/>
      <c r="I18" s="13"/>
      <c r="J18" s="13"/>
      <c r="K18" s="12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customFormat="false" ht="17.35" hidden="false" customHeight="true" outlineLevel="0" collapsed="false">
      <c r="A19" s="6" t="s">
        <v>42</v>
      </c>
      <c r="B19" s="7" t="s">
        <v>43</v>
      </c>
      <c r="C19" s="8" t="n">
        <v>0.5</v>
      </c>
      <c r="D19" s="9" t="n">
        <f aca="false">$B$3+35</f>
        <v>45968</v>
      </c>
      <c r="E19" s="9" t="n">
        <f aca="false">D19+C19*7</f>
        <v>45971.5</v>
      </c>
      <c r="F19" s="10" t="n">
        <v>0</v>
      </c>
      <c r="G19" s="11" t="str">
        <f aca="false">IF(F19=1,"✓","")</f>
        <v/>
      </c>
      <c r="H19" s="13"/>
      <c r="I19" s="13"/>
      <c r="J19" s="13"/>
      <c r="K19" s="13"/>
      <c r="L19" s="13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17.35" hidden="false" customHeight="false" outlineLevel="0" collapsed="false">
      <c r="A20" s="6"/>
      <c r="B20" s="7" t="s">
        <v>44</v>
      </c>
      <c r="C20" s="8" t="n">
        <v>1</v>
      </c>
      <c r="D20" s="9" t="n">
        <f aca="false">$B$3+35</f>
        <v>45968</v>
      </c>
      <c r="E20" s="9" t="n">
        <f aca="false">D20+C20*7</f>
        <v>45975</v>
      </c>
      <c r="F20" s="10" t="n">
        <v>0</v>
      </c>
      <c r="G20" s="11" t="str">
        <f aca="false">IF(F20=1,"✓","")</f>
        <v/>
      </c>
      <c r="H20" s="13"/>
      <c r="I20" s="13"/>
      <c r="J20" s="13"/>
      <c r="K20" s="13"/>
      <c r="L20" s="13"/>
      <c r="M20" s="12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customFormat="false" ht="17.35" hidden="false" customHeight="false" outlineLevel="0" collapsed="false">
      <c r="A21" s="6"/>
      <c r="B21" s="7" t="s">
        <v>45</v>
      </c>
      <c r="C21" s="8" t="n">
        <v>0.5</v>
      </c>
      <c r="D21" s="9" t="n">
        <f aca="false">$B$3+35</f>
        <v>45968</v>
      </c>
      <c r="E21" s="9" t="n">
        <f aca="false">D21+C21*7</f>
        <v>45971.5</v>
      </c>
      <c r="F21" s="10" t="n">
        <v>0</v>
      </c>
      <c r="G21" s="11" t="str">
        <f aca="false">IF(F21=1,"✓","")</f>
        <v/>
      </c>
      <c r="H21" s="13"/>
      <c r="I21" s="13"/>
      <c r="J21" s="13"/>
      <c r="K21" s="13"/>
      <c r="L21" s="13"/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customFormat="false" ht="17.35" hidden="false" customHeight="false" outlineLevel="0" collapsed="false">
      <c r="A22" s="6"/>
      <c r="B22" s="7" t="s">
        <v>46</v>
      </c>
      <c r="C22" s="8" t="n">
        <v>0.3</v>
      </c>
      <c r="D22" s="9" t="n">
        <f aca="false">$B$3+35</f>
        <v>45968</v>
      </c>
      <c r="E22" s="9" t="n">
        <f aca="false">D22+C22*7</f>
        <v>45970.1</v>
      </c>
      <c r="F22" s="10" t="n">
        <v>0</v>
      </c>
      <c r="G22" s="11" t="str">
        <f aca="false">IF(F22=1,"✓","")</f>
        <v/>
      </c>
      <c r="H22" s="13"/>
      <c r="I22" s="13"/>
      <c r="J22" s="13"/>
      <c r="K22" s="13"/>
      <c r="L22" s="13"/>
      <c r="M22" s="12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customFormat="false" ht="17.35" hidden="false" customHeight="true" outlineLevel="0" collapsed="false">
      <c r="A23" s="6" t="s">
        <v>47</v>
      </c>
      <c r="B23" s="7" t="s">
        <v>48</v>
      </c>
      <c r="C23" s="8" t="n">
        <v>0.3</v>
      </c>
      <c r="D23" s="9" t="n">
        <f aca="false">$B$3+49</f>
        <v>45982</v>
      </c>
      <c r="E23" s="9" t="n">
        <f aca="false">D23+C23*7</f>
        <v>45984.1</v>
      </c>
      <c r="F23" s="10" t="n">
        <v>0</v>
      </c>
      <c r="G23" s="11" t="str">
        <f aca="false">IF(F23=1,"✓","")</f>
        <v/>
      </c>
      <c r="H23" s="13"/>
      <c r="I23" s="13"/>
      <c r="J23" s="13"/>
      <c r="K23" s="13"/>
      <c r="L23" s="13"/>
      <c r="M23" s="13"/>
      <c r="N23" s="13"/>
      <c r="O23" s="12"/>
      <c r="P23" s="13"/>
      <c r="Q23" s="13"/>
      <c r="R23" s="13"/>
      <c r="S23" s="13"/>
      <c r="T23" s="13"/>
      <c r="U23" s="13"/>
      <c r="V23" s="13"/>
      <c r="W23" s="13"/>
    </row>
    <row r="24" customFormat="false" ht="17.35" hidden="false" customHeight="false" outlineLevel="0" collapsed="false">
      <c r="A24" s="6"/>
      <c r="B24" s="7" t="s">
        <v>49</v>
      </c>
      <c r="C24" s="8" t="n">
        <v>3</v>
      </c>
      <c r="D24" s="9" t="n">
        <f aca="false">$B$3+49</f>
        <v>45982</v>
      </c>
      <c r="E24" s="9" t="n">
        <f aca="false">D24+C24*7</f>
        <v>46003</v>
      </c>
      <c r="F24" s="10" t="n">
        <v>0</v>
      </c>
      <c r="G24" s="11" t="str">
        <f aca="false">IF(F24=1,"✓","")</f>
        <v/>
      </c>
      <c r="H24" s="13"/>
      <c r="I24" s="13"/>
      <c r="J24" s="13"/>
      <c r="K24" s="13"/>
      <c r="L24" s="13"/>
      <c r="M24" s="13"/>
      <c r="N24" s="13"/>
      <c r="O24" s="12"/>
      <c r="P24" s="12"/>
      <c r="Q24" s="12"/>
      <c r="R24" s="13"/>
      <c r="S24" s="13"/>
      <c r="T24" s="13"/>
      <c r="U24" s="13"/>
      <c r="V24" s="13"/>
      <c r="W24" s="13"/>
    </row>
    <row r="25" customFormat="false" ht="17.35" hidden="false" customHeight="false" outlineLevel="0" collapsed="false">
      <c r="A25" s="6"/>
      <c r="B25" s="7" t="s">
        <v>50</v>
      </c>
      <c r="C25" s="8" t="n">
        <v>0.5</v>
      </c>
      <c r="D25" s="9" t="n">
        <f aca="false">$B$3+49</f>
        <v>45982</v>
      </c>
      <c r="E25" s="9" t="n">
        <f aca="false">D25+C25*7</f>
        <v>45985.5</v>
      </c>
      <c r="F25" s="10" t="n">
        <v>0</v>
      </c>
      <c r="G25" s="11" t="str">
        <f aca="false">IF(F25=1,"✓","")</f>
        <v/>
      </c>
      <c r="H25" s="13"/>
      <c r="I25" s="13"/>
      <c r="J25" s="13"/>
      <c r="K25" s="13"/>
      <c r="L25" s="13"/>
      <c r="M25" s="13"/>
      <c r="N25" s="13"/>
      <c r="O25" s="12"/>
      <c r="P25" s="13"/>
      <c r="Q25" s="13"/>
      <c r="R25" s="13"/>
      <c r="S25" s="13"/>
      <c r="T25" s="13"/>
      <c r="U25" s="13"/>
      <c r="V25" s="13"/>
      <c r="W25" s="13"/>
    </row>
    <row r="26" customFormat="false" ht="17.35" hidden="false" customHeight="true" outlineLevel="0" collapsed="false">
      <c r="A26" s="6" t="s">
        <v>51</v>
      </c>
      <c r="B26" s="7" t="s">
        <v>52</v>
      </c>
      <c r="C26" s="8" t="n">
        <v>0.5</v>
      </c>
      <c r="D26" s="9" t="n">
        <f aca="false">$B$3+56</f>
        <v>45989</v>
      </c>
      <c r="E26" s="9" t="n">
        <f aca="false">D26+C26*7</f>
        <v>45992.5</v>
      </c>
      <c r="F26" s="10" t="n">
        <v>0</v>
      </c>
      <c r="G26" s="11" t="str">
        <f aca="false">IF(F26=1,"✓","")</f>
        <v/>
      </c>
      <c r="H26" s="13"/>
      <c r="I26" s="13"/>
      <c r="J26" s="13"/>
      <c r="K26" s="13"/>
      <c r="L26" s="13"/>
      <c r="M26" s="13"/>
      <c r="N26" s="13"/>
      <c r="O26" s="13"/>
      <c r="P26" s="12"/>
      <c r="Q26" s="13"/>
      <c r="R26" s="13"/>
      <c r="S26" s="13"/>
      <c r="T26" s="13"/>
      <c r="U26" s="13"/>
      <c r="V26" s="13"/>
      <c r="W26" s="13"/>
    </row>
    <row r="27" customFormat="false" ht="17.35" hidden="false" customHeight="false" outlineLevel="0" collapsed="false">
      <c r="A27" s="6"/>
      <c r="B27" s="7" t="s">
        <v>53</v>
      </c>
      <c r="C27" s="8" t="n">
        <v>0.3</v>
      </c>
      <c r="D27" s="9" t="n">
        <f aca="false">$B$3+56</f>
        <v>45989</v>
      </c>
      <c r="E27" s="9" t="n">
        <f aca="false">D27+C27*7</f>
        <v>45991.1</v>
      </c>
      <c r="F27" s="10" t="n">
        <v>0</v>
      </c>
      <c r="G27" s="11" t="str">
        <f aca="false">IF(F27=1,"✓","")</f>
        <v/>
      </c>
      <c r="H27" s="13"/>
      <c r="I27" s="13"/>
      <c r="J27" s="13"/>
      <c r="K27" s="13"/>
      <c r="L27" s="13"/>
      <c r="M27" s="13"/>
      <c r="N27" s="13"/>
      <c r="O27" s="13"/>
      <c r="P27" s="12"/>
      <c r="Q27" s="13"/>
      <c r="R27" s="13"/>
      <c r="S27" s="13"/>
      <c r="T27" s="13"/>
      <c r="U27" s="13"/>
      <c r="V27" s="13"/>
      <c r="W27" s="13"/>
    </row>
    <row r="28" customFormat="false" ht="17.35" hidden="false" customHeight="false" outlineLevel="0" collapsed="false">
      <c r="A28" s="6"/>
      <c r="B28" s="7" t="s">
        <v>54</v>
      </c>
      <c r="C28" s="8" t="n">
        <v>0.3</v>
      </c>
      <c r="D28" s="9" t="n">
        <f aca="false">$B$3+56</f>
        <v>45989</v>
      </c>
      <c r="E28" s="9" t="n">
        <f aca="false">D28+C28*7</f>
        <v>45991.1</v>
      </c>
      <c r="F28" s="10" t="n">
        <v>0</v>
      </c>
      <c r="G28" s="11" t="str">
        <f aca="false">IF(F28=1,"✓","")</f>
        <v/>
      </c>
      <c r="H28" s="13"/>
      <c r="I28" s="13"/>
      <c r="J28" s="13"/>
      <c r="K28" s="13"/>
      <c r="L28" s="13"/>
      <c r="M28" s="13"/>
      <c r="N28" s="13"/>
      <c r="O28" s="13"/>
      <c r="P28" s="12"/>
      <c r="Q28" s="13"/>
      <c r="R28" s="13"/>
      <c r="S28" s="13"/>
      <c r="T28" s="13"/>
      <c r="U28" s="13"/>
      <c r="V28" s="13"/>
      <c r="W28" s="13"/>
    </row>
    <row r="29" customFormat="false" ht="17.35" hidden="false" customHeight="false" outlineLevel="0" collapsed="false">
      <c r="A29" s="6"/>
      <c r="B29" s="7" t="s">
        <v>55</v>
      </c>
      <c r="C29" s="8" t="n">
        <v>0.5</v>
      </c>
      <c r="D29" s="9" t="n">
        <f aca="false">$B$3+56</f>
        <v>45989</v>
      </c>
      <c r="E29" s="9" t="n">
        <f aca="false">D29+C29*7</f>
        <v>45992.5</v>
      </c>
      <c r="F29" s="10" t="n">
        <v>0</v>
      </c>
      <c r="G29" s="11" t="str">
        <f aca="false">IF(F29=1,"✓","")</f>
        <v/>
      </c>
      <c r="H29" s="13"/>
      <c r="I29" s="13"/>
      <c r="J29" s="13"/>
      <c r="K29" s="13"/>
      <c r="L29" s="13"/>
      <c r="M29" s="13"/>
      <c r="N29" s="13"/>
      <c r="O29" s="13"/>
      <c r="P29" s="12"/>
      <c r="Q29" s="13"/>
      <c r="R29" s="13"/>
      <c r="S29" s="13"/>
      <c r="T29" s="13"/>
      <c r="U29" s="13"/>
      <c r="V29" s="13"/>
      <c r="W29" s="13"/>
    </row>
    <row r="30" customFormat="false" ht="17.35" hidden="false" customHeight="false" outlineLevel="0" collapsed="false">
      <c r="A30" s="6"/>
      <c r="B30" s="14" t="s">
        <v>56</v>
      </c>
      <c r="C30" s="8" t="n">
        <v>1.5</v>
      </c>
      <c r="D30" s="9" t="n">
        <f aca="false">$B$3+56</f>
        <v>45989</v>
      </c>
      <c r="E30" s="9" t="n">
        <f aca="false">D30+C30*7</f>
        <v>45999.5</v>
      </c>
      <c r="F30" s="10" t="n">
        <v>0</v>
      </c>
      <c r="G30" s="11" t="str">
        <f aca="false">IF(F30=1,"✓","")</f>
        <v/>
      </c>
      <c r="H30" s="13"/>
      <c r="I30" s="13"/>
      <c r="J30" s="13"/>
      <c r="K30" s="13"/>
      <c r="L30" s="13"/>
      <c r="M30" s="13"/>
      <c r="N30" s="13"/>
      <c r="O30" s="13"/>
      <c r="P30" s="12"/>
      <c r="Q30" s="13"/>
      <c r="R30" s="13"/>
      <c r="S30" s="13"/>
      <c r="T30" s="13"/>
      <c r="U30" s="13"/>
      <c r="V30" s="13"/>
      <c r="W30" s="13"/>
    </row>
    <row r="31" customFormat="false" ht="17.35" hidden="false" customHeight="false" outlineLevel="0" collapsed="false">
      <c r="A31" s="6"/>
      <c r="B31" s="14" t="s">
        <v>57</v>
      </c>
      <c r="C31" s="8" t="n">
        <v>1.5</v>
      </c>
      <c r="D31" s="9" t="n">
        <f aca="false">$B$3+56</f>
        <v>45989</v>
      </c>
      <c r="E31" s="9" t="n">
        <f aca="false">D31+C31*7</f>
        <v>45999.5</v>
      </c>
      <c r="F31" s="10" t="n">
        <v>0</v>
      </c>
      <c r="G31" s="11" t="str">
        <f aca="false">IF(F31=1,"✓","")</f>
        <v/>
      </c>
      <c r="H31" s="13"/>
      <c r="I31" s="13"/>
      <c r="J31" s="13"/>
      <c r="K31" s="13"/>
      <c r="L31" s="13"/>
      <c r="M31" s="13"/>
      <c r="N31" s="13"/>
      <c r="O31" s="13"/>
      <c r="P31" s="12"/>
      <c r="Q31" s="13"/>
      <c r="R31" s="13"/>
      <c r="S31" s="13"/>
      <c r="T31" s="13"/>
      <c r="U31" s="13"/>
      <c r="V31" s="13"/>
      <c r="W31" s="13"/>
    </row>
    <row r="32" customFormat="false" ht="17.35" hidden="false" customHeight="true" outlineLevel="0" collapsed="false">
      <c r="A32" s="6" t="s">
        <v>58</v>
      </c>
      <c r="B32" s="7" t="s">
        <v>59</v>
      </c>
      <c r="C32" s="8" t="n">
        <v>0.3</v>
      </c>
      <c r="D32" s="9" t="n">
        <f aca="false">$B$3+84</f>
        <v>46017</v>
      </c>
      <c r="E32" s="9" t="n">
        <f aca="false">D32+C32*7</f>
        <v>46019.1</v>
      </c>
      <c r="F32" s="10" t="n">
        <v>0</v>
      </c>
      <c r="G32" s="11" t="str">
        <f aca="false">IF(F32=1,"✓","")</f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2"/>
      <c r="U32" s="13"/>
      <c r="V32" s="13"/>
      <c r="W32" s="13"/>
    </row>
    <row r="33" customFormat="false" ht="17.35" hidden="false" customHeight="false" outlineLevel="0" collapsed="false">
      <c r="A33" s="6"/>
      <c r="B33" s="7" t="s">
        <v>60</v>
      </c>
      <c r="C33" s="8" t="n">
        <v>0.3</v>
      </c>
      <c r="D33" s="9" t="n">
        <f aca="false">$B$3+84</f>
        <v>46017</v>
      </c>
      <c r="E33" s="9" t="n">
        <f aca="false">D33+C33*7</f>
        <v>46019.1</v>
      </c>
      <c r="F33" s="10" t="n">
        <v>0</v>
      </c>
      <c r="G33" s="11" t="str">
        <f aca="false">IF(F33=1,"✓","")</f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2"/>
      <c r="U33" s="13"/>
      <c r="V33" s="13"/>
      <c r="W33" s="13"/>
    </row>
    <row r="34" customFormat="false" ht="17.35" hidden="false" customHeight="false" outlineLevel="0" collapsed="false">
      <c r="A34" s="6"/>
      <c r="B34" s="7" t="s">
        <v>61</v>
      </c>
      <c r="C34" s="8" t="n">
        <v>0.3</v>
      </c>
      <c r="D34" s="9" t="n">
        <f aca="false">$B$3+84</f>
        <v>46017</v>
      </c>
      <c r="E34" s="9" t="n">
        <f aca="false">D34+C34*7</f>
        <v>46019.1</v>
      </c>
      <c r="F34" s="10" t="n">
        <v>0</v>
      </c>
      <c r="G34" s="11" t="str">
        <f aca="false">IF(F34=1,"✓","")</f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2"/>
      <c r="U34" s="13"/>
      <c r="V34" s="13"/>
      <c r="W34" s="13"/>
    </row>
    <row r="35" customFormat="false" ht="17.35" hidden="false" customHeight="true" outlineLevel="0" collapsed="false">
      <c r="A35" s="6" t="s">
        <v>62</v>
      </c>
      <c r="B35" s="7" t="s">
        <v>63</v>
      </c>
      <c r="C35" s="8" t="n">
        <v>0.1</v>
      </c>
      <c r="D35" s="9" t="n">
        <f aca="false">$B$3+91</f>
        <v>46024</v>
      </c>
      <c r="E35" s="9" t="n">
        <f aca="false">D35+C35*7</f>
        <v>46024.7</v>
      </c>
      <c r="F35" s="10" t="n">
        <v>0</v>
      </c>
      <c r="G35" s="11" t="str">
        <f aca="false">IF(F35=1,"✓","")</f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2"/>
      <c r="V35" s="13"/>
      <c r="W35" s="13"/>
    </row>
    <row r="36" customFormat="false" ht="17.35" hidden="false" customHeight="false" outlineLevel="0" collapsed="false">
      <c r="A36" s="6"/>
      <c r="B36" s="7" t="s">
        <v>64</v>
      </c>
      <c r="C36" s="8" t="n">
        <v>0.1</v>
      </c>
      <c r="D36" s="9" t="n">
        <f aca="false">$B$3+91</f>
        <v>46024</v>
      </c>
      <c r="E36" s="9" t="n">
        <f aca="false">D36+C36*7</f>
        <v>46024.7</v>
      </c>
      <c r="F36" s="10" t="n">
        <v>0</v>
      </c>
      <c r="G36" s="11" t="str">
        <f aca="false">IF(F36=1,"✓","")</f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2"/>
      <c r="V36" s="13"/>
      <c r="W36" s="13"/>
    </row>
    <row r="37" customFormat="false" ht="17.35" hidden="false" customHeight="false" outlineLevel="0" collapsed="false">
      <c r="A37" s="6"/>
      <c r="B37" s="7" t="s">
        <v>65</v>
      </c>
      <c r="C37" s="8" t="n">
        <v>3</v>
      </c>
      <c r="D37" s="9" t="n">
        <f aca="false">$B$3+91</f>
        <v>46024</v>
      </c>
      <c r="E37" s="9" t="n">
        <f aca="false">D37+C37*7</f>
        <v>46045</v>
      </c>
      <c r="F37" s="10" t="n">
        <v>0</v>
      </c>
      <c r="G37" s="11" t="str">
        <f aca="false">IF(F37=1,"✓","")</f>
        <v/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2"/>
      <c r="V37" s="12"/>
      <c r="W37" s="12"/>
    </row>
    <row r="38" customFormat="false" ht="17.35" hidden="false" customHeight="false" outlineLevel="0" collapsed="false">
      <c r="A38" s="6"/>
      <c r="B38" s="7" t="s">
        <v>66</v>
      </c>
      <c r="C38" s="8" t="n">
        <v>0.5</v>
      </c>
      <c r="D38" s="9" t="n">
        <f aca="false">$B$3+91</f>
        <v>46024</v>
      </c>
      <c r="E38" s="9" t="n">
        <f aca="false">D38+C38*7</f>
        <v>46027.5</v>
      </c>
      <c r="F38" s="10" t="n">
        <v>0</v>
      </c>
      <c r="G38" s="11" t="str">
        <f aca="false">IF(F38=1,"✓","")</f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2"/>
      <c r="V38" s="13"/>
      <c r="W38" s="13"/>
    </row>
    <row r="41" customFormat="false" ht="29.85" hidden="false" customHeight="true" outlineLevel="0" collapsed="false">
      <c r="A41" s="15" t="s">
        <v>67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customFormat="false" ht="15" hidden="false" customHeight="true" outlineLevel="0" collapsed="false">
      <c r="A42" s="16" t="s">
        <v>68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4" customFormat="false" ht="17.15" hidden="false" customHeight="false" outlineLevel="0" collapsed="false">
      <c r="A44" s="17" t="s">
        <v>69</v>
      </c>
      <c r="B44" s="18" t="n">
        <f aca="false">AVERAGE(F6:F38)</f>
        <v>0</v>
      </c>
      <c r="D44" s="17" t="s">
        <v>70</v>
      </c>
      <c r="E44" s="19" t="n">
        <f aca="false">COUNTIF(F6:F38,1)</f>
        <v>0</v>
      </c>
      <c r="F44" s="20" t="s">
        <v>71</v>
      </c>
    </row>
  </sheetData>
  <mergeCells count="11">
    <mergeCell ref="A1:P1"/>
    <mergeCell ref="A6:A9"/>
    <mergeCell ref="A10:A13"/>
    <mergeCell ref="A14:A18"/>
    <mergeCell ref="A19:A22"/>
    <mergeCell ref="A23:A25"/>
    <mergeCell ref="A26:A31"/>
    <mergeCell ref="A32:A34"/>
    <mergeCell ref="A35:A38"/>
    <mergeCell ref="A41:P41"/>
    <mergeCell ref="A42:P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2025-10-03T05:40:12Z</dcterms:created>
  <dc:creator>openpyxl</dc:creator>
  <dc:description/>
  <dc:language>en-US</dc:language>
  <cp:lastModifiedBy/>
  <dcterms:modified xsi:type="dcterms:W3CDTF">2025-10-03T05:40:13Z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